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en\A+P DIY Neue Grundbildung\QV\0-Serien\0-Serien 2026\"/>
    </mc:Choice>
  </mc:AlternateContent>
  <xr:revisionPtr revIDLastSave="0" documentId="13_ncr:1_{6A726F43-827E-432A-B202-132630720F1B}" xr6:coauthVersionLast="47" xr6:coauthVersionMax="47" xr10:uidLastSave="{00000000-0000-0000-0000-000000000000}"/>
  <bookViews>
    <workbookView xWindow="5376" yWindow="2784" windowWidth="22752" windowHeight="13776" xr2:uid="{C1504026-89EF-461E-A97E-7B21DD99E6E4}"/>
  </bookViews>
  <sheets>
    <sheet name="Nota complessiva" sheetId="3" r:id="rId1"/>
    <sheet name="Campi d'esame" sheetId="1" r:id="rId2"/>
    <sheet name="Tabella Punti_No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29" i="1"/>
  <c r="F28" i="1"/>
  <c r="F27" i="1"/>
  <c r="F26" i="1"/>
  <c r="F23" i="1"/>
  <c r="F22" i="1"/>
  <c r="F17" i="1"/>
  <c r="F16" i="1"/>
  <c r="F15" i="1"/>
  <c r="F14" i="1"/>
  <c r="F13" i="1"/>
  <c r="F9" i="1"/>
  <c r="F8" i="1"/>
  <c r="F7" i="1"/>
  <c r="F6" i="1"/>
  <c r="F5" i="1"/>
  <c r="I20" i="1" l="1"/>
  <c r="G20" i="1" s="1"/>
  <c r="G13" i="1"/>
  <c r="G5" i="1"/>
  <c r="I26" i="1"/>
  <c r="G26" i="1" s="1"/>
  <c r="J20" i="1" l="1"/>
  <c r="H14" i="3" s="1"/>
  <c r="I4" i="1"/>
  <c r="H4" i="1" s="1"/>
  <c r="F13" i="3" s="1"/>
  <c r="F15" i="3"/>
  <c r="J26" i="1"/>
  <c r="H15" i="3" s="1"/>
  <c r="J4" i="1" l="1"/>
  <c r="H13" i="3" s="1"/>
  <c r="G18" i="3" s="1"/>
</calcChain>
</file>

<file path=xl/sharedStrings.xml><?xml version="1.0" encoding="utf-8"?>
<sst xmlns="http://schemas.openxmlformats.org/spreadsheetml/2006/main" count="96" uniqueCount="54">
  <si>
    <t>20'</t>
  </si>
  <si>
    <t>10'</t>
  </si>
  <si>
    <t>40'</t>
  </si>
  <si>
    <t>30'</t>
  </si>
  <si>
    <t>3x2</t>
  </si>
  <si>
    <t>3x3</t>
  </si>
  <si>
    <r>
      <t xml:space="preserve">Procedura di qualificazione per Impiegati del commercio al dettaglio Creazione di esperienze di acquisto  –  </t>
    </r>
    <r>
      <rPr>
        <sz val="14"/>
        <rFont val="Calibri"/>
        <family val="2"/>
        <scheme val="minor"/>
      </rPr>
      <t xml:space="preserve">F&amp;E </t>
    </r>
    <r>
      <rPr>
        <sz val="14"/>
        <color theme="1"/>
        <rFont val="Calibri"/>
        <family val="2"/>
        <scheme val="minor"/>
      </rPr>
      <t>DO IT YOURSELF
Lavoro pratico prestabilito (LPP)</t>
    </r>
  </si>
  <si>
    <t>Cognome, nome Perito d'esame 1:</t>
  </si>
  <si>
    <t>Cognome, nome Perito d'esame 2:</t>
  </si>
  <si>
    <t>Data / orario</t>
  </si>
  <si>
    <t xml:space="preserve">Voce secondo l'ofor </t>
  </si>
  <si>
    <t>Parte</t>
  </si>
  <si>
    <t>Campi d'esame</t>
  </si>
  <si>
    <t>Durata</t>
  </si>
  <si>
    <t>Max. punti</t>
  </si>
  <si>
    <t>Punti ottenuti</t>
  </si>
  <si>
    <t>Ponderazione</t>
  </si>
  <si>
    <t>Nota</t>
  </si>
  <si>
    <t>Relazioni con i clienti (CCO A+C)</t>
  </si>
  <si>
    <t xml:space="preserve">Creazione di esperienze di acquisto (CCO E) </t>
  </si>
  <si>
    <r>
      <t xml:space="preserve">Gestione e presentazione di prodotti e servizi (CCO B)
</t>
    </r>
    <r>
      <rPr>
        <b/>
        <i/>
        <sz val="10"/>
        <color theme="1"/>
        <rFont val="Calibri Light"/>
        <family val="2"/>
        <scheme val="major"/>
      </rPr>
      <t>Opzione 1: Progettare una propria presentazione di merce risp. Servizi</t>
    </r>
  </si>
  <si>
    <t>Firma del perito d'esame 2</t>
  </si>
  <si>
    <t xml:space="preserve">Cognome, nome Candidata / Candidato: </t>
  </si>
  <si>
    <t xml:space="preserve">Nota complessiva </t>
  </si>
  <si>
    <t>Campi d’esame</t>
  </si>
  <si>
    <t>Punti per criterio di valutazione</t>
  </si>
  <si>
    <t>Punti ottenuti per criterio</t>
  </si>
  <si>
    <t>Punti ottenuti colloquio 1</t>
  </si>
  <si>
    <t>Punti ottenuti colloquio 2</t>
  </si>
  <si>
    <t>Punti raggiunti
parte 1.1</t>
  </si>
  <si>
    <t>Punti raggiunti parte 1.2</t>
  </si>
  <si>
    <t>Punti raggiunti parte 1.3</t>
  </si>
  <si>
    <t>Colloquio 1</t>
  </si>
  <si>
    <t>Colloquio 2</t>
  </si>
  <si>
    <t>Saluto, accoglienza: Creare il primo contatto con il cliente in modo appropriato</t>
  </si>
  <si>
    <t xml:space="preserve">Informazione 1: Analizzare il bisogno del cliente e presentare soluzioni </t>
  </si>
  <si>
    <t xml:space="preserve">Informazione 2: Consigliare il cliente in modo convincente </t>
  </si>
  <si>
    <t>Conclusione: Progettare professionalmente la conclusione della vendita</t>
  </si>
  <si>
    <t xml:space="preserve">In generale: Gestire i clienti con professionalità </t>
  </si>
  <si>
    <t>Orientamento: Creazione di esperienze di acquisto (CCO E)</t>
  </si>
  <si>
    <t>Colloquio impegnativo con un cliente: proporre possibili soluzioni appropriate</t>
  </si>
  <si>
    <t>Colloquio impegnativo con un cliente: creare un’esperienza di acquisto</t>
  </si>
  <si>
    <r>
      <t xml:space="preserve">Progettare mondi di esperienze orientate ai prodotti e ai servizi </t>
    </r>
    <r>
      <rPr>
        <u/>
        <sz val="10"/>
        <rFont val="Calibri Light"/>
        <family val="2"/>
        <scheme val="major"/>
      </rPr>
      <t>OPPURE</t>
    </r>
    <r>
      <rPr>
        <sz val="10"/>
        <rFont val="Calibri Light"/>
        <family val="2"/>
        <scheme val="major"/>
      </rPr>
      <t xml:space="preserve"> Eventi per clienti / promozioni di vendita: procedere in modo appropriato</t>
    </r>
  </si>
  <si>
    <r>
      <t xml:space="preserve">Progettare mondi di esperienze orientate ai prodotti e ai servizi </t>
    </r>
    <r>
      <rPr>
        <u/>
        <sz val="10"/>
        <rFont val="Calibri Light"/>
        <family val="2"/>
        <scheme val="major"/>
      </rPr>
      <t xml:space="preserve">OPPURE </t>
    </r>
    <r>
      <rPr>
        <sz val="10"/>
        <rFont val="Calibri Light"/>
        <family val="2"/>
        <scheme val="major"/>
      </rPr>
      <t>Eventi per clienti / promozioni di vendita: valutare l’esperienza di acquisto</t>
    </r>
  </si>
  <si>
    <t xml:space="preserve">Gestione e presentazione di prodotti e servizi (CCO B) – Progettare una propria presentazione di merce risp. servizi </t>
  </si>
  <si>
    <t>Presentazione di merce risp. servizi: presentare in modo orientato ai clienti</t>
  </si>
  <si>
    <t>Presentazione di merce risp. servizi: preparare una presentazione</t>
  </si>
  <si>
    <t>Presentazione di merce risp. servizi: giustificare la procedura in modo comprensibile e condivisibile</t>
  </si>
  <si>
    <t>Presentazione di merce risp. servizi: procedere in modo plausibile nelle situazioni critiche</t>
  </si>
  <si>
    <t>N. Candidata / 
Candidato</t>
  </si>
  <si>
    <t>Punti parte 1.1</t>
  </si>
  <si>
    <t>Punti parte 1.2</t>
  </si>
  <si>
    <t>Punti parte 1.3</t>
  </si>
  <si>
    <t xml:space="preserve">Firma del perito d'esame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</si>
</sst>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name val="Calibri"/>
      <family val="2"/>
      <scheme val="minor"/>
    </font>
    <font>
      <sz val="10"/>
      <name val="Calibri Light"/>
      <family val="2"/>
      <scheme val="major"/>
    </font>
    <font>
      <u/>
      <sz val="1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AFE4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0" fontId="4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164" fontId="0" fillId="0" borderId="0" xfId="0" applyNumberFormat="1"/>
    <xf numFmtId="0" fontId="3" fillId="3" borderId="7" xfId="0" applyFont="1" applyFill="1" applyBorder="1" applyAlignment="1">
      <alignment vertical="center" wrapText="1"/>
    </xf>
    <xf numFmtId="0" fontId="8" fillId="5" borderId="7" xfId="0" applyFont="1" applyFill="1" applyBorder="1"/>
    <xf numFmtId="0" fontId="9" fillId="0" borderId="0" xfId="0" applyFont="1"/>
    <xf numFmtId="0" fontId="8" fillId="2" borderId="7" xfId="0" applyFont="1" applyFill="1" applyBorder="1"/>
    <xf numFmtId="0" fontId="8" fillId="3" borderId="7" xfId="0" applyFont="1" applyFill="1" applyBorder="1"/>
    <xf numFmtId="0" fontId="9" fillId="5" borderId="7" xfId="0" applyFont="1" applyFill="1" applyBorder="1"/>
    <xf numFmtId="0" fontId="9" fillId="2" borderId="7" xfId="0" applyFont="1" applyFill="1" applyBorder="1"/>
    <xf numFmtId="0" fontId="9" fillId="3" borderId="7" xfId="0" applyFont="1" applyFill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7" borderId="30" xfId="0" applyFont="1" applyFill="1" applyBorder="1" applyAlignment="1">
      <alignment vertical="center" wrapText="1"/>
    </xf>
    <xf numFmtId="0" fontId="0" fillId="0" borderId="29" xfId="0" applyBorder="1"/>
    <xf numFmtId="0" fontId="11" fillId="6" borderId="29" xfId="0" applyFont="1" applyFill="1" applyBorder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wrapText="1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4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9" fontId="4" fillId="5" borderId="7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9" fontId="4" fillId="3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2" fontId="0" fillId="0" borderId="29" xfId="0" applyNumberForma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0" borderId="29" xfId="0" applyFont="1" applyBorder="1" applyAlignment="1">
      <alignment horizontal="left" wrapText="1" indent="1"/>
    </xf>
    <xf numFmtId="0" fontId="4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4" fontId="7" fillId="5" borderId="16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left"/>
    </xf>
    <xf numFmtId="0" fontId="6" fillId="5" borderId="1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FFF4CC"/>
      <color rgb="FFCCFF9F"/>
      <color rgb="FFAFE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FA0754EB-AC0D-4FD7-A17E-B00593CD0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2</xdr:row>
      <xdr:rowOff>108585</xdr:rowOff>
    </xdr:to>
    <xdr:pic>
      <xdr:nvPicPr>
        <xdr:cNvPr id="3" name="Grafik 2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7326CC67-2328-4069-A15C-24CF795C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440266</xdr:colOff>
      <xdr:row>0</xdr:row>
      <xdr:rowOff>0</xdr:rowOff>
    </xdr:from>
    <xdr:to>
      <xdr:col>8</xdr:col>
      <xdr:colOff>5910</xdr:colOff>
      <xdr:row>4</xdr:row>
      <xdr:rowOff>151045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3E1C796-8AF6-4E3F-83FE-AD5F8E9AC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2446" y="0"/>
          <a:ext cx="365744" cy="88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2"/>
  <sheetViews>
    <sheetView tabSelected="1" topLeftCell="A4" zoomScaleNormal="100" workbookViewId="0">
      <selection activeCell="C14" sqref="C14"/>
    </sheetView>
  </sheetViews>
  <sheetFormatPr baseColWidth="10" defaultRowHeight="14.4" x14ac:dyDescent="0.3"/>
  <cols>
    <col min="1" max="1" width="13.33203125" customWidth="1"/>
    <col min="2" max="2" width="11.6640625" customWidth="1"/>
    <col min="3" max="3" width="71.5546875" customWidth="1"/>
    <col min="4" max="4" width="11.6640625" customWidth="1"/>
    <col min="5" max="5" width="12.44140625" customWidth="1"/>
    <col min="6" max="6" width="11.6640625" customWidth="1"/>
    <col min="7" max="7" width="13.109375" customWidth="1"/>
    <col min="8" max="8" width="11.6640625" customWidth="1"/>
  </cols>
  <sheetData>
    <row r="1" spans="1:8" x14ac:dyDescent="0.3">
      <c r="A1" s="35"/>
      <c r="B1" s="35"/>
      <c r="C1" s="35"/>
      <c r="D1" s="35"/>
      <c r="E1" s="35"/>
      <c r="F1" s="35"/>
      <c r="G1" s="35"/>
      <c r="H1" s="35"/>
    </row>
    <row r="2" spans="1:8" x14ac:dyDescent="0.3">
      <c r="A2" s="35"/>
      <c r="B2" s="35"/>
      <c r="C2" s="35"/>
      <c r="D2" s="35"/>
      <c r="E2" s="35"/>
      <c r="F2" s="35"/>
      <c r="G2" s="35"/>
      <c r="H2" s="35"/>
    </row>
    <row r="3" spans="1:8" x14ac:dyDescent="0.3">
      <c r="A3" s="55"/>
      <c r="B3" s="55"/>
      <c r="C3" s="55"/>
      <c r="D3" s="55"/>
      <c r="E3" s="55"/>
      <c r="F3" s="55"/>
      <c r="G3" s="55"/>
      <c r="H3" s="55"/>
    </row>
    <row r="4" spans="1:8" x14ac:dyDescent="0.3">
      <c r="A4" s="36"/>
      <c r="B4" s="36"/>
      <c r="C4" s="36"/>
      <c r="D4" s="36"/>
      <c r="E4" s="36"/>
      <c r="F4" s="36"/>
      <c r="G4" s="36"/>
      <c r="H4" s="36"/>
    </row>
    <row r="5" spans="1:8" x14ac:dyDescent="0.3">
      <c r="A5" s="56" t="s">
        <v>6</v>
      </c>
      <c r="B5" s="57"/>
      <c r="C5" s="57"/>
      <c r="D5" s="57"/>
      <c r="E5" s="57"/>
      <c r="F5" s="57"/>
      <c r="G5" s="57"/>
      <c r="H5" s="57"/>
    </row>
    <row r="6" spans="1:8" ht="26.25" customHeight="1" x14ac:dyDescent="0.3">
      <c r="A6" s="57"/>
      <c r="B6" s="57"/>
      <c r="C6" s="57"/>
      <c r="D6" s="57"/>
      <c r="E6" s="57"/>
      <c r="F6" s="57"/>
      <c r="G6" s="57"/>
      <c r="H6" s="57"/>
    </row>
    <row r="7" spans="1:8" ht="26.25" customHeight="1" x14ac:dyDescent="0.3">
      <c r="A7" s="17"/>
      <c r="B7" s="17"/>
      <c r="C7" s="17"/>
      <c r="D7" s="17"/>
      <c r="E7" s="17"/>
      <c r="F7" s="17"/>
      <c r="G7" s="17"/>
      <c r="H7" s="17"/>
    </row>
    <row r="8" spans="1:8" ht="26.25" customHeight="1" thickBot="1" x14ac:dyDescent="0.35">
      <c r="A8" s="23" t="s">
        <v>49</v>
      </c>
      <c r="B8" s="19"/>
      <c r="C8" s="21" t="s">
        <v>22</v>
      </c>
      <c r="D8" s="18"/>
      <c r="E8" s="24" t="s">
        <v>9</v>
      </c>
      <c r="F8" s="59"/>
      <c r="G8" s="59"/>
      <c r="H8" s="59"/>
    </row>
    <row r="9" spans="1:8" ht="26.25" customHeight="1" x14ac:dyDescent="0.3">
      <c r="A9" s="17"/>
      <c r="B9" s="17"/>
      <c r="C9" s="22" t="s">
        <v>7</v>
      </c>
      <c r="D9" s="17"/>
      <c r="E9" s="17"/>
      <c r="F9" s="17"/>
      <c r="G9" s="17"/>
      <c r="H9" s="17"/>
    </row>
    <row r="10" spans="1:8" ht="26.25" customHeight="1" x14ac:dyDescent="0.3">
      <c r="A10" s="17"/>
      <c r="B10" s="17"/>
      <c r="C10" s="21" t="s">
        <v>8</v>
      </c>
      <c r="D10" s="17"/>
      <c r="E10" s="17"/>
      <c r="F10" s="17"/>
      <c r="G10" s="17"/>
      <c r="H10" s="17"/>
    </row>
    <row r="11" spans="1:8" ht="28.2" customHeight="1" x14ac:dyDescent="0.3"/>
    <row r="12" spans="1:8" ht="27.6" x14ac:dyDescent="0.3">
      <c r="A12" s="26" t="s">
        <v>10</v>
      </c>
      <c r="B12" s="25" t="s">
        <v>11</v>
      </c>
      <c r="C12" s="5" t="s">
        <v>12</v>
      </c>
      <c r="D12" s="25" t="s">
        <v>13</v>
      </c>
      <c r="E12" s="26" t="s">
        <v>14</v>
      </c>
      <c r="F12" s="26" t="s">
        <v>15</v>
      </c>
      <c r="G12" s="27" t="s">
        <v>16</v>
      </c>
      <c r="H12" s="26" t="s">
        <v>17</v>
      </c>
    </row>
    <row r="13" spans="1:8" s="38" customFormat="1" ht="36" customHeight="1" x14ac:dyDescent="0.3">
      <c r="A13" s="2">
        <v>1</v>
      </c>
      <c r="B13" s="2">
        <v>1.1000000000000001</v>
      </c>
      <c r="C13" s="48" t="s">
        <v>18</v>
      </c>
      <c r="D13" s="40" t="s">
        <v>2</v>
      </c>
      <c r="E13" s="2">
        <v>30</v>
      </c>
      <c r="F13" s="2" t="str">
        <f>'Campi d''esame'!H4</f>
        <v/>
      </c>
      <c r="G13" s="41">
        <v>0.5</v>
      </c>
      <c r="H13" s="42" t="str">
        <f>IF('Campi d''esame'!J4="","1",'Campi d''esame'!J4)</f>
        <v>1</v>
      </c>
    </row>
    <row r="14" spans="1:8" s="38" customFormat="1" ht="36" customHeight="1" x14ac:dyDescent="0.3">
      <c r="A14" s="7">
        <v>3</v>
      </c>
      <c r="B14" s="7">
        <v>1.2</v>
      </c>
      <c r="C14" s="49" t="s">
        <v>19</v>
      </c>
      <c r="D14" s="7" t="s">
        <v>3</v>
      </c>
      <c r="E14" s="31">
        <v>18</v>
      </c>
      <c r="F14" s="31"/>
      <c r="G14" s="43">
        <v>0.3</v>
      </c>
      <c r="H14" s="44" t="str">
        <f>IF('Campi d''esame'!J20="","1",'Campi d''esame'!J20)</f>
        <v>1</v>
      </c>
    </row>
    <row r="15" spans="1:8" s="38" customFormat="1" ht="36" customHeight="1" x14ac:dyDescent="0.3">
      <c r="A15" s="3">
        <v>2</v>
      </c>
      <c r="B15" s="3">
        <v>1.3</v>
      </c>
      <c r="C15" s="50" t="s">
        <v>20</v>
      </c>
      <c r="D15" s="45" t="s">
        <v>0</v>
      </c>
      <c r="E15" s="3">
        <v>12</v>
      </c>
      <c r="F15" s="3" t="str">
        <f>'Campi d''esame'!G26</f>
        <v/>
      </c>
      <c r="G15" s="46">
        <v>0.2</v>
      </c>
      <c r="H15" s="47" t="str">
        <f>IF('Campi d''esame'!J26="","1",'Campi d''esame'!J26)</f>
        <v>1</v>
      </c>
    </row>
    <row r="17" spans="1:8" ht="15" thickBot="1" x14ac:dyDescent="0.35"/>
    <row r="18" spans="1:8" ht="15.6" thickTop="1" thickBot="1" x14ac:dyDescent="0.35">
      <c r="F18" s="28" t="s">
        <v>23</v>
      </c>
      <c r="G18" s="53">
        <f>(H13/100*50)+(H14/100*30)+(H15/100*20)</f>
        <v>1</v>
      </c>
      <c r="H18" s="54"/>
    </row>
    <row r="19" spans="1:8" ht="15" thickTop="1" x14ac:dyDescent="0.3">
      <c r="A19" t="s">
        <v>53</v>
      </c>
      <c r="C19" s="20"/>
    </row>
    <row r="22" spans="1:8" x14ac:dyDescent="0.3">
      <c r="A22" s="58" t="s">
        <v>21</v>
      </c>
      <c r="B22" s="58"/>
      <c r="C22" s="20"/>
    </row>
  </sheetData>
  <sheetProtection algorithmName="SHA-512" hashValue="Y/QGrpcbimcVR4g0aY3AAKIGzu60rnZIdoRHo+aLlUbv5ikZ8aP5w6xrOHo+sGkXRysb64CoTMgMDQBUbp56dw==" saltValue="jOOGvtl+GhbyxegSEaVUGA==" spinCount="100000" sheet="1" objects="1" scenarios="1"/>
  <protectedRanges>
    <protectedRange sqref="B8 C8:C10 F8 C19 C22" name="Bereich1"/>
  </protectedRanges>
  <mergeCells count="5">
    <mergeCell ref="G18:H18"/>
    <mergeCell ref="A3:H3"/>
    <mergeCell ref="A5:H6"/>
    <mergeCell ref="A22:B22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K30"/>
  <sheetViews>
    <sheetView workbookViewId="0">
      <selection activeCell="B7" sqref="B7"/>
    </sheetView>
  </sheetViews>
  <sheetFormatPr baseColWidth="10" defaultRowHeight="14.4" x14ac:dyDescent="0.3"/>
  <cols>
    <col min="1" max="1" width="11.44140625" style="38" customWidth="1"/>
    <col min="2" max="2" width="88.44140625" customWidth="1"/>
    <col min="3" max="3" width="17.44140625" customWidth="1"/>
    <col min="4" max="4" width="20.6640625" style="38" bestFit="1" customWidth="1"/>
    <col min="5" max="5" width="15.6640625" style="38" bestFit="1" customWidth="1"/>
    <col min="6" max="6" width="15.6640625" hidden="1" customWidth="1"/>
    <col min="7" max="7" width="15.5546875" style="38" bestFit="1" customWidth="1"/>
    <col min="8" max="8" width="18.33203125" style="38" bestFit="1" customWidth="1"/>
    <col min="9" max="9" width="18.33203125" style="38" hidden="1" customWidth="1"/>
    <col min="10" max="10" width="11.6640625" style="38" customWidth="1"/>
  </cols>
  <sheetData>
    <row r="1" spans="1:11" x14ac:dyDescent="0.3">
      <c r="A1" s="37"/>
      <c r="B1" s="1"/>
      <c r="C1" s="1"/>
      <c r="D1" s="37"/>
      <c r="E1" s="37"/>
      <c r="F1" s="1"/>
      <c r="G1" s="37"/>
      <c r="H1" s="37"/>
      <c r="I1" s="37"/>
      <c r="J1" s="37"/>
    </row>
    <row r="2" spans="1:11" ht="27.6" x14ac:dyDescent="0.3">
      <c r="A2" s="25" t="s">
        <v>11</v>
      </c>
      <c r="B2" s="5" t="s">
        <v>24</v>
      </c>
      <c r="C2" s="25" t="s">
        <v>13</v>
      </c>
      <c r="D2" s="26" t="s">
        <v>25</v>
      </c>
      <c r="E2" s="26" t="s">
        <v>26</v>
      </c>
      <c r="F2" s="6"/>
      <c r="G2" s="26" t="s">
        <v>27</v>
      </c>
      <c r="H2" s="26" t="s">
        <v>29</v>
      </c>
      <c r="I2" s="26"/>
      <c r="J2" s="26" t="s">
        <v>17</v>
      </c>
    </row>
    <row r="3" spans="1:11" ht="15.75" customHeight="1" thickBot="1" x14ac:dyDescent="0.35">
      <c r="A3" s="60">
        <v>1.1000000000000001</v>
      </c>
      <c r="B3" s="94" t="s">
        <v>18</v>
      </c>
      <c r="C3" s="95"/>
      <c r="D3" s="95"/>
      <c r="E3" s="95"/>
      <c r="F3" s="95"/>
      <c r="G3" s="95"/>
      <c r="H3" s="95"/>
      <c r="I3" s="95"/>
      <c r="J3" s="96"/>
    </row>
    <row r="4" spans="1:11" ht="15.75" customHeight="1" thickTop="1" thickBot="1" x14ac:dyDescent="0.35">
      <c r="A4" s="60"/>
      <c r="B4" s="94" t="s">
        <v>32</v>
      </c>
      <c r="C4" s="95"/>
      <c r="D4" s="95"/>
      <c r="E4" s="95"/>
      <c r="F4" s="95"/>
      <c r="G4" s="114"/>
      <c r="H4" s="105" t="str">
        <f>IF(I4="","",ROUND(I4,0))</f>
        <v/>
      </c>
      <c r="I4" s="115" t="str">
        <f>IF(OR(G5="",G13="",MIN(G5,G13)=0),"",(G5/2)+(G13/2))</f>
        <v/>
      </c>
      <c r="J4" s="88" t="str">
        <f>IF(H4="","",VLOOKUP($H4,'Tabella Punti_Nota'!$A$2:$B$12,2,TRUE))</f>
        <v/>
      </c>
      <c r="K4" s="8"/>
    </row>
    <row r="5" spans="1:11" ht="15" thickTop="1" x14ac:dyDescent="0.3">
      <c r="A5" s="60"/>
      <c r="B5" s="51" t="s">
        <v>34</v>
      </c>
      <c r="C5" s="60" t="s">
        <v>0</v>
      </c>
      <c r="D5" s="2">
        <v>3</v>
      </c>
      <c r="E5" s="4"/>
      <c r="F5" s="4">
        <f>E5</f>
        <v>0</v>
      </c>
      <c r="G5" s="85" t="str">
        <f>IF(SUM($F5:$F9)=0,"",SUM($F5:$F9))</f>
        <v/>
      </c>
      <c r="H5" s="106"/>
      <c r="I5" s="116"/>
      <c r="J5" s="89"/>
    </row>
    <row r="6" spans="1:11" x14ac:dyDescent="0.3">
      <c r="A6" s="60"/>
      <c r="B6" s="51" t="s">
        <v>35</v>
      </c>
      <c r="C6" s="60"/>
      <c r="D6" s="2" t="s">
        <v>4</v>
      </c>
      <c r="E6" s="4"/>
      <c r="F6" s="4">
        <f>E6*2</f>
        <v>0</v>
      </c>
      <c r="G6" s="86"/>
      <c r="H6" s="106"/>
      <c r="I6" s="116"/>
      <c r="J6" s="89"/>
    </row>
    <row r="7" spans="1:11" x14ac:dyDescent="0.3">
      <c r="A7" s="60"/>
      <c r="B7" s="51" t="s">
        <v>36</v>
      </c>
      <c r="C7" s="60"/>
      <c r="D7" s="2" t="s">
        <v>5</v>
      </c>
      <c r="E7" s="4"/>
      <c r="F7" s="4">
        <f>E7*3</f>
        <v>0</v>
      </c>
      <c r="G7" s="86"/>
      <c r="H7" s="106"/>
      <c r="I7" s="116"/>
      <c r="J7" s="89"/>
    </row>
    <row r="8" spans="1:11" x14ac:dyDescent="0.3">
      <c r="A8" s="60"/>
      <c r="B8" s="51" t="s">
        <v>37</v>
      </c>
      <c r="C8" s="60"/>
      <c r="D8" s="2" t="s">
        <v>4</v>
      </c>
      <c r="E8" s="4"/>
      <c r="F8" s="4">
        <f>E8*2</f>
        <v>0</v>
      </c>
      <c r="G8" s="86"/>
      <c r="H8" s="106"/>
      <c r="I8" s="116"/>
      <c r="J8" s="89"/>
    </row>
    <row r="9" spans="1:11" ht="15" thickBot="1" x14ac:dyDescent="0.35">
      <c r="A9" s="60"/>
      <c r="B9" s="51" t="s">
        <v>38</v>
      </c>
      <c r="C9" s="60"/>
      <c r="D9" s="2" t="s">
        <v>4</v>
      </c>
      <c r="E9" s="4"/>
      <c r="F9" s="4">
        <f>E9*2</f>
        <v>0</v>
      </c>
      <c r="G9" s="87"/>
      <c r="H9" s="106"/>
      <c r="I9" s="116"/>
      <c r="J9" s="89"/>
    </row>
    <row r="10" spans="1:11" ht="28.2" thickTop="1" x14ac:dyDescent="0.3">
      <c r="A10" s="25" t="s">
        <v>11</v>
      </c>
      <c r="B10" s="29" t="s">
        <v>24</v>
      </c>
      <c r="C10" s="25" t="s">
        <v>13</v>
      </c>
      <c r="D10" s="26" t="s">
        <v>25</v>
      </c>
      <c r="E10" s="26" t="s">
        <v>26</v>
      </c>
      <c r="F10" s="33"/>
      <c r="G10" s="39" t="s">
        <v>28</v>
      </c>
      <c r="H10" s="106"/>
      <c r="I10" s="116"/>
      <c r="J10" s="89"/>
    </row>
    <row r="11" spans="1:11" x14ac:dyDescent="0.3">
      <c r="A11" s="60">
        <v>1.1000000000000001</v>
      </c>
      <c r="B11" s="91" t="s">
        <v>18</v>
      </c>
      <c r="C11" s="92"/>
      <c r="D11" s="92"/>
      <c r="E11" s="92"/>
      <c r="F11" s="92"/>
      <c r="G11" s="93"/>
      <c r="H11" s="106"/>
      <c r="I11" s="116"/>
      <c r="J11" s="89"/>
    </row>
    <row r="12" spans="1:11" ht="15" thickBot="1" x14ac:dyDescent="0.35">
      <c r="A12" s="60"/>
      <c r="B12" s="94" t="s">
        <v>33</v>
      </c>
      <c r="C12" s="95"/>
      <c r="D12" s="95"/>
      <c r="E12" s="95"/>
      <c r="F12" s="95"/>
      <c r="G12" s="114"/>
      <c r="H12" s="106"/>
      <c r="I12" s="116"/>
      <c r="J12" s="89"/>
    </row>
    <row r="13" spans="1:11" ht="15" thickTop="1" x14ac:dyDescent="0.3">
      <c r="A13" s="60"/>
      <c r="B13" s="51" t="s">
        <v>34</v>
      </c>
      <c r="C13" s="60" t="s">
        <v>0</v>
      </c>
      <c r="D13" s="2">
        <v>3</v>
      </c>
      <c r="E13" s="4"/>
      <c r="F13" s="4">
        <f>E13</f>
        <v>0</v>
      </c>
      <c r="G13" s="85" t="str">
        <f>IF(SUM($F13:$F17)=0,"",SUM($F13:$F17))</f>
        <v/>
      </c>
      <c r="H13" s="106"/>
      <c r="I13" s="116"/>
      <c r="J13" s="89"/>
    </row>
    <row r="14" spans="1:11" x14ac:dyDescent="0.3">
      <c r="A14" s="60"/>
      <c r="B14" s="51" t="s">
        <v>35</v>
      </c>
      <c r="C14" s="60"/>
      <c r="D14" s="2" t="s">
        <v>4</v>
      </c>
      <c r="E14" s="4"/>
      <c r="F14" s="4">
        <f>E14*2</f>
        <v>0</v>
      </c>
      <c r="G14" s="86"/>
      <c r="H14" s="106"/>
      <c r="I14" s="116"/>
      <c r="J14" s="89"/>
    </row>
    <row r="15" spans="1:11" x14ac:dyDescent="0.3">
      <c r="A15" s="60"/>
      <c r="B15" s="51" t="s">
        <v>36</v>
      </c>
      <c r="C15" s="60"/>
      <c r="D15" s="2" t="s">
        <v>5</v>
      </c>
      <c r="E15" s="4"/>
      <c r="F15" s="4">
        <f>E15*3</f>
        <v>0</v>
      </c>
      <c r="G15" s="86"/>
      <c r="H15" s="106"/>
      <c r="I15" s="116"/>
      <c r="J15" s="89"/>
    </row>
    <row r="16" spans="1:11" x14ac:dyDescent="0.3">
      <c r="A16" s="60"/>
      <c r="B16" s="51" t="s">
        <v>37</v>
      </c>
      <c r="C16" s="60"/>
      <c r="D16" s="2" t="s">
        <v>4</v>
      </c>
      <c r="E16" s="4"/>
      <c r="F16" s="4">
        <f>E16*2</f>
        <v>0</v>
      </c>
      <c r="G16" s="86"/>
      <c r="H16" s="106"/>
      <c r="I16" s="116"/>
      <c r="J16" s="89"/>
    </row>
    <row r="17" spans="1:10" ht="15" thickBot="1" x14ac:dyDescent="0.35">
      <c r="A17" s="60"/>
      <c r="B17" s="51" t="s">
        <v>38</v>
      </c>
      <c r="C17" s="60"/>
      <c r="D17" s="2" t="s">
        <v>4</v>
      </c>
      <c r="E17" s="4"/>
      <c r="F17" s="4">
        <f>E17*2</f>
        <v>0</v>
      </c>
      <c r="G17" s="87"/>
      <c r="H17" s="107"/>
      <c r="I17" s="117"/>
      <c r="J17" s="90"/>
    </row>
    <row r="18" spans="1:10" ht="28.2" thickTop="1" x14ac:dyDescent="0.3">
      <c r="A18" s="25" t="s">
        <v>11</v>
      </c>
      <c r="B18" s="29" t="s">
        <v>24</v>
      </c>
      <c r="C18" s="25" t="s">
        <v>13</v>
      </c>
      <c r="D18" s="26" t="s">
        <v>25</v>
      </c>
      <c r="E18" s="26" t="s">
        <v>26</v>
      </c>
      <c r="F18" s="33"/>
      <c r="G18" s="100" t="s">
        <v>30</v>
      </c>
      <c r="H18" s="101"/>
      <c r="I18" s="32"/>
      <c r="J18" s="26" t="s">
        <v>17</v>
      </c>
    </row>
    <row r="19" spans="1:10" ht="15" thickBot="1" x14ac:dyDescent="0.35">
      <c r="A19" s="73">
        <v>1.2</v>
      </c>
      <c r="B19" s="75" t="s">
        <v>39</v>
      </c>
      <c r="C19" s="76"/>
      <c r="D19" s="76"/>
      <c r="E19" s="76"/>
      <c r="F19" s="77"/>
      <c r="G19" s="77"/>
      <c r="H19" s="77"/>
      <c r="I19" s="77"/>
      <c r="J19" s="78"/>
    </row>
    <row r="20" spans="1:10" ht="15" thickTop="1" x14ac:dyDescent="0.3">
      <c r="A20" s="73"/>
      <c r="B20" s="52" t="s">
        <v>40</v>
      </c>
      <c r="C20" s="74" t="s">
        <v>0</v>
      </c>
      <c r="D20" s="31" t="s">
        <v>4</v>
      </c>
      <c r="E20" s="34"/>
      <c r="F20" s="34">
        <f>E20*2</f>
        <v>0</v>
      </c>
      <c r="G20" s="108" t="str">
        <f>IF(I20="","",ROUND(I20,0))</f>
        <v/>
      </c>
      <c r="H20" s="109"/>
      <c r="I20" s="118" t="str">
        <f>IF(SUM(F20:F23)=0,"",SUM(F20:F23))</f>
        <v/>
      </c>
      <c r="J20" s="102" t="str">
        <f>IF(G20="","",VLOOKUP($G20,'Tabella Punti_Nota'!$E$2:$F$12,2,TRUE))</f>
        <v/>
      </c>
    </row>
    <row r="21" spans="1:10" x14ac:dyDescent="0.3">
      <c r="A21" s="73"/>
      <c r="B21" s="52" t="s">
        <v>41</v>
      </c>
      <c r="C21" s="74"/>
      <c r="D21" s="31" t="s">
        <v>4</v>
      </c>
      <c r="E21" s="34"/>
      <c r="F21" s="34">
        <f>E21*2</f>
        <v>0</v>
      </c>
      <c r="G21" s="110"/>
      <c r="H21" s="111"/>
      <c r="I21" s="119"/>
      <c r="J21" s="103"/>
    </row>
    <row r="22" spans="1:10" ht="27.6" x14ac:dyDescent="0.3">
      <c r="A22" s="73"/>
      <c r="B22" s="52" t="s">
        <v>42</v>
      </c>
      <c r="C22" s="74" t="s">
        <v>1</v>
      </c>
      <c r="D22" s="31">
        <v>3</v>
      </c>
      <c r="E22" s="34"/>
      <c r="F22" s="34">
        <f>E22</f>
        <v>0</v>
      </c>
      <c r="G22" s="110"/>
      <c r="H22" s="111"/>
      <c r="I22" s="119"/>
      <c r="J22" s="103"/>
    </row>
    <row r="23" spans="1:10" ht="28.2" thickBot="1" x14ac:dyDescent="0.35">
      <c r="A23" s="73"/>
      <c r="B23" s="52" t="s">
        <v>43</v>
      </c>
      <c r="C23" s="74"/>
      <c r="D23" s="31">
        <v>3</v>
      </c>
      <c r="E23" s="34"/>
      <c r="F23" s="34">
        <f>E23</f>
        <v>0</v>
      </c>
      <c r="G23" s="112"/>
      <c r="H23" s="113"/>
      <c r="I23" s="120"/>
      <c r="J23" s="104"/>
    </row>
    <row r="24" spans="1:10" ht="28.2" thickTop="1" x14ac:dyDescent="0.3">
      <c r="A24" s="25" t="s">
        <v>11</v>
      </c>
      <c r="B24" s="29" t="s">
        <v>24</v>
      </c>
      <c r="C24" s="25" t="s">
        <v>13</v>
      </c>
      <c r="D24" s="26" t="s">
        <v>25</v>
      </c>
      <c r="E24" s="26" t="s">
        <v>26</v>
      </c>
      <c r="F24" s="33"/>
      <c r="G24" s="100" t="s">
        <v>31</v>
      </c>
      <c r="H24" s="101"/>
      <c r="I24" s="32"/>
      <c r="J24" s="26" t="s">
        <v>17</v>
      </c>
    </row>
    <row r="25" spans="1:10" ht="15" thickBot="1" x14ac:dyDescent="0.35">
      <c r="A25" s="61">
        <v>1.3</v>
      </c>
      <c r="B25" s="63" t="s">
        <v>44</v>
      </c>
      <c r="C25" s="64"/>
      <c r="D25" s="64"/>
      <c r="E25" s="64"/>
      <c r="F25" s="65"/>
      <c r="G25" s="65"/>
      <c r="H25" s="65"/>
      <c r="I25" s="65"/>
      <c r="J25" s="66"/>
    </row>
    <row r="26" spans="1:10" ht="15" thickTop="1" x14ac:dyDescent="0.3">
      <c r="A26" s="62"/>
      <c r="B26" s="9" t="s">
        <v>45</v>
      </c>
      <c r="C26" s="67" t="s">
        <v>0</v>
      </c>
      <c r="D26" s="3">
        <v>3</v>
      </c>
      <c r="E26" s="30"/>
      <c r="F26" s="30">
        <f>E26</f>
        <v>0</v>
      </c>
      <c r="G26" s="79" t="str">
        <f>IF(I26="","",ROUND(I26,0))</f>
        <v/>
      </c>
      <c r="H26" s="80"/>
      <c r="I26" s="97" t="str">
        <f>IF(SUM($F$26:$F$29)=0,"",SUM($F$26:$F$29))</f>
        <v/>
      </c>
      <c r="J26" s="70" t="str">
        <f>IF(G26="","",VLOOKUP($G26,'Tabella Punti_Nota'!$I$2:$J$12,2,TRUE))</f>
        <v/>
      </c>
    </row>
    <row r="27" spans="1:10" x14ac:dyDescent="0.3">
      <c r="A27" s="62"/>
      <c r="B27" s="9" t="s">
        <v>46</v>
      </c>
      <c r="C27" s="68"/>
      <c r="D27" s="3">
        <v>3</v>
      </c>
      <c r="E27" s="30"/>
      <c r="F27" s="30">
        <f>E27</f>
        <v>0</v>
      </c>
      <c r="G27" s="81"/>
      <c r="H27" s="82"/>
      <c r="I27" s="98"/>
      <c r="J27" s="71"/>
    </row>
    <row r="28" spans="1:10" x14ac:dyDescent="0.3">
      <c r="A28" s="62"/>
      <c r="B28" s="9" t="s">
        <v>47</v>
      </c>
      <c r="C28" s="68"/>
      <c r="D28" s="3">
        <v>3</v>
      </c>
      <c r="E28" s="30"/>
      <c r="F28" s="30">
        <f>E28</f>
        <v>0</v>
      </c>
      <c r="G28" s="81"/>
      <c r="H28" s="82"/>
      <c r="I28" s="98"/>
      <c r="J28" s="71"/>
    </row>
    <row r="29" spans="1:10" ht="15" thickBot="1" x14ac:dyDescent="0.35">
      <c r="A29" s="62"/>
      <c r="B29" s="9" t="s">
        <v>48</v>
      </c>
      <c r="C29" s="69"/>
      <c r="D29" s="3">
        <v>3</v>
      </c>
      <c r="E29" s="30"/>
      <c r="F29" s="30">
        <f>E29</f>
        <v>0</v>
      </c>
      <c r="G29" s="83"/>
      <c r="H29" s="84"/>
      <c r="I29" s="99"/>
      <c r="J29" s="72"/>
    </row>
    <row r="30" spans="1:10" ht="15" thickTop="1" x14ac:dyDescent="0.3"/>
  </sheetData>
  <sheetProtection algorithmName="SHA-512" hashValue="P/Z4tO+sneC7uso8aC4vDZUpZDi4vQNNGCIwbCq3X2+oOyfvxsf05ab/7xNkRNrYcAqZ9b+IBzonQTxg+oh+mw==" saltValue="CihnB1mDYYgIBhomDpdY2w==" spinCount="100000" sheet="1" objects="1" scenarios="1"/>
  <protectedRanges>
    <protectedRange sqref="E5:F9" name="Bereich1_1"/>
    <protectedRange sqref="E13:F17" name="Bereich1_2"/>
    <protectedRange sqref="E20:F23" name="Bereich1_3"/>
    <protectedRange sqref="E26:F29" name="Bereich1_4"/>
  </protectedRanges>
  <mergeCells count="28">
    <mergeCell ref="I26:I29"/>
    <mergeCell ref="G24:H24"/>
    <mergeCell ref="C20:C21"/>
    <mergeCell ref="J20:J23"/>
    <mergeCell ref="G13:G17"/>
    <mergeCell ref="H4:H17"/>
    <mergeCell ref="G18:H18"/>
    <mergeCell ref="G20:H23"/>
    <mergeCell ref="B4:G4"/>
    <mergeCell ref="B12:G12"/>
    <mergeCell ref="I4:I17"/>
    <mergeCell ref="I20:I23"/>
    <mergeCell ref="A3:A9"/>
    <mergeCell ref="C5:C9"/>
    <mergeCell ref="A11:A17"/>
    <mergeCell ref="C13:C17"/>
    <mergeCell ref="A25:A29"/>
    <mergeCell ref="B25:J25"/>
    <mergeCell ref="C26:C29"/>
    <mergeCell ref="J26:J29"/>
    <mergeCell ref="A19:A23"/>
    <mergeCell ref="C22:C23"/>
    <mergeCell ref="B19:J19"/>
    <mergeCell ref="G26:H29"/>
    <mergeCell ref="G5:G9"/>
    <mergeCell ref="J4:J17"/>
    <mergeCell ref="B11:G11"/>
    <mergeCell ref="B3:J3"/>
  </mergeCells>
  <dataValidations count="1">
    <dataValidation type="whole" allowBlank="1" showInputMessage="1" showErrorMessage="1" error="solo numeri interi compresi tra 0 e 3" sqref="E26:E29 E5:E9 E13:E17 E20:E23" xr:uid="{88F5C3A0-CF02-47D4-B256-C82402122178}">
      <formula1>0</formula1>
      <formula2>3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J12"/>
  <sheetViews>
    <sheetView workbookViewId="0">
      <selection activeCell="E9" sqref="E9"/>
    </sheetView>
  </sheetViews>
  <sheetFormatPr baseColWidth="10" defaultRowHeight="14.4" x14ac:dyDescent="0.3"/>
  <cols>
    <col min="1" max="1" width="14" bestFit="1" customWidth="1"/>
    <col min="2" max="2" width="4.33203125" bestFit="1" customWidth="1"/>
    <col min="5" max="5" width="14" bestFit="1" customWidth="1"/>
    <col min="6" max="6" width="4.33203125" bestFit="1" customWidth="1"/>
    <col min="9" max="9" width="14" bestFit="1" customWidth="1"/>
    <col min="10" max="10" width="4.33203125" bestFit="1" customWidth="1"/>
  </cols>
  <sheetData>
    <row r="1" spans="1:10" x14ac:dyDescent="0.3">
      <c r="A1" s="10" t="s">
        <v>50</v>
      </c>
      <c r="B1" s="10" t="s">
        <v>17</v>
      </c>
      <c r="C1" s="11"/>
      <c r="D1" s="11"/>
      <c r="E1" s="12" t="s">
        <v>51</v>
      </c>
      <c r="F1" s="12" t="s">
        <v>17</v>
      </c>
      <c r="G1" s="11"/>
      <c r="H1" s="11"/>
      <c r="I1" s="13" t="s">
        <v>52</v>
      </c>
      <c r="J1" s="13" t="s">
        <v>17</v>
      </c>
    </row>
    <row r="2" spans="1:10" x14ac:dyDescent="0.3">
      <c r="A2" s="14">
        <v>0</v>
      </c>
      <c r="B2" s="14">
        <v>1</v>
      </c>
      <c r="C2" s="11"/>
      <c r="D2" s="11"/>
      <c r="E2" s="15">
        <v>0</v>
      </c>
      <c r="F2" s="15">
        <v>1</v>
      </c>
      <c r="G2" s="11"/>
      <c r="H2" s="11"/>
      <c r="I2" s="16">
        <v>0</v>
      </c>
      <c r="J2" s="16">
        <v>1</v>
      </c>
    </row>
    <row r="3" spans="1:10" x14ac:dyDescent="0.3">
      <c r="A3" s="14">
        <v>2</v>
      </c>
      <c r="B3" s="14">
        <v>1.5</v>
      </c>
      <c r="C3" s="11"/>
      <c r="D3" s="11"/>
      <c r="E3" s="15">
        <v>1</v>
      </c>
      <c r="F3" s="15">
        <v>1.5</v>
      </c>
      <c r="G3" s="11"/>
      <c r="H3" s="11"/>
      <c r="I3" s="16">
        <v>1</v>
      </c>
      <c r="J3" s="16">
        <v>1.5</v>
      </c>
    </row>
    <row r="4" spans="1:10" x14ac:dyDescent="0.3">
      <c r="A4" s="14">
        <v>5</v>
      </c>
      <c r="B4" s="14">
        <v>2</v>
      </c>
      <c r="C4" s="11"/>
      <c r="D4" s="11"/>
      <c r="E4" s="15">
        <v>3</v>
      </c>
      <c r="F4" s="15">
        <v>2</v>
      </c>
      <c r="G4" s="11"/>
      <c r="H4" s="11"/>
      <c r="I4" s="16">
        <v>2</v>
      </c>
      <c r="J4" s="16">
        <v>2</v>
      </c>
    </row>
    <row r="5" spans="1:10" x14ac:dyDescent="0.3">
      <c r="A5" s="14">
        <v>8</v>
      </c>
      <c r="B5" s="14">
        <v>2.5</v>
      </c>
      <c r="C5" s="11"/>
      <c r="D5" s="11"/>
      <c r="E5" s="15">
        <v>5</v>
      </c>
      <c r="F5" s="15">
        <v>2.5</v>
      </c>
      <c r="G5" s="11"/>
      <c r="H5" s="11"/>
      <c r="I5" s="16">
        <v>3</v>
      </c>
      <c r="J5" s="16">
        <v>2.5</v>
      </c>
    </row>
    <row r="6" spans="1:10" x14ac:dyDescent="0.3">
      <c r="A6" s="14">
        <v>11</v>
      </c>
      <c r="B6" s="14">
        <v>3</v>
      </c>
      <c r="C6" s="11"/>
      <c r="D6" s="11"/>
      <c r="E6" s="15">
        <v>7</v>
      </c>
      <c r="F6" s="15">
        <v>3</v>
      </c>
      <c r="G6" s="11"/>
      <c r="H6" s="11"/>
      <c r="I6" s="16">
        <v>5</v>
      </c>
      <c r="J6" s="16">
        <v>3</v>
      </c>
    </row>
    <row r="7" spans="1:10" x14ac:dyDescent="0.3">
      <c r="A7" s="14">
        <v>14</v>
      </c>
      <c r="B7" s="14">
        <v>3.5</v>
      </c>
      <c r="C7" s="11"/>
      <c r="D7" s="11"/>
      <c r="E7" s="15">
        <v>9</v>
      </c>
      <c r="F7" s="15">
        <v>3.5</v>
      </c>
      <c r="G7" s="11"/>
      <c r="H7" s="11"/>
      <c r="I7" s="16">
        <v>6</v>
      </c>
      <c r="J7" s="16">
        <v>3.5</v>
      </c>
    </row>
    <row r="8" spans="1:10" x14ac:dyDescent="0.3">
      <c r="A8" s="14">
        <v>17</v>
      </c>
      <c r="B8" s="14">
        <v>4</v>
      </c>
      <c r="C8" s="11"/>
      <c r="D8" s="11"/>
      <c r="E8" s="15">
        <v>10</v>
      </c>
      <c r="F8" s="15">
        <v>4</v>
      </c>
      <c r="G8" s="11"/>
      <c r="H8" s="11"/>
      <c r="I8" s="16">
        <v>7</v>
      </c>
      <c r="J8" s="16">
        <v>4</v>
      </c>
    </row>
    <row r="9" spans="1:10" x14ac:dyDescent="0.3">
      <c r="A9" s="14">
        <v>20</v>
      </c>
      <c r="B9" s="14">
        <v>4.5</v>
      </c>
      <c r="C9" s="11"/>
      <c r="D9" s="11"/>
      <c r="E9" s="15">
        <v>12</v>
      </c>
      <c r="F9" s="15">
        <v>4.5</v>
      </c>
      <c r="G9" s="11"/>
      <c r="H9" s="11"/>
      <c r="I9" s="16">
        <v>8</v>
      </c>
      <c r="J9" s="16">
        <v>4.5</v>
      </c>
    </row>
    <row r="10" spans="1:10" x14ac:dyDescent="0.3">
      <c r="A10" s="14">
        <v>23</v>
      </c>
      <c r="B10" s="14">
        <v>5</v>
      </c>
      <c r="C10" s="11"/>
      <c r="D10" s="11"/>
      <c r="E10" s="15">
        <v>14</v>
      </c>
      <c r="F10" s="15">
        <v>5</v>
      </c>
      <c r="G10" s="11"/>
      <c r="H10" s="11"/>
      <c r="I10" s="16">
        <v>9</v>
      </c>
      <c r="J10" s="16">
        <v>5</v>
      </c>
    </row>
    <row r="11" spans="1:10" x14ac:dyDescent="0.3">
      <c r="A11" s="14">
        <v>26</v>
      </c>
      <c r="B11" s="14">
        <v>5.5</v>
      </c>
      <c r="C11" s="11"/>
      <c r="D11" s="11"/>
      <c r="E11" s="15">
        <v>16</v>
      </c>
      <c r="F11" s="15">
        <v>5.5</v>
      </c>
      <c r="G11" s="11"/>
      <c r="H11" s="11"/>
      <c r="I11" s="16">
        <v>11</v>
      </c>
      <c r="J11" s="16">
        <v>5.5</v>
      </c>
    </row>
    <row r="12" spans="1:10" x14ac:dyDescent="0.3">
      <c r="A12" s="14">
        <v>29</v>
      </c>
      <c r="B12" s="14">
        <v>6</v>
      </c>
      <c r="C12" s="11"/>
      <c r="D12" s="11"/>
      <c r="E12" s="15">
        <v>18</v>
      </c>
      <c r="F12" s="15">
        <v>6</v>
      </c>
      <c r="G12" s="11"/>
      <c r="H12" s="11"/>
      <c r="I12" s="16">
        <v>12</v>
      </c>
      <c r="J12" s="16">
        <v>6</v>
      </c>
    </row>
  </sheetData>
  <sheetProtection algorithmName="SHA-512" hashValue="QATsCLXo9hXrJVPmlHFPfoTrB2L5kPrNXaKB66nOFrPDAQi0t7EFsesbdkn39qGCeszjobY/L0THPINPVSL0jQ==" saltValue="rT1OPNKKa739GFdW3gzvF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Nota complessiva</vt:lpstr>
      <vt:lpstr>Campi d'esame</vt:lpstr>
      <vt:lpstr>Tabella Punti_Nota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2026-02-04T10:41:26Z</dcterms:modified>
</cp:coreProperties>
</file>