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aten\A+P DIY Neue Grundbildung\QV\0-Serien\0-Serien 2026\"/>
    </mc:Choice>
  </mc:AlternateContent>
  <xr:revisionPtr revIDLastSave="0" documentId="13_ncr:1_{5EDB845D-96FE-4555-A2B8-974357D2A934}" xr6:coauthVersionLast="47" xr6:coauthVersionMax="47" xr10:uidLastSave="{00000000-0000-0000-0000-000000000000}"/>
  <bookViews>
    <workbookView xWindow="5316" yWindow="696" windowWidth="18096" windowHeight="13776" xr2:uid="{C1504026-89EF-461E-A97E-7B21DD99E6E4}"/>
  </bookViews>
  <sheets>
    <sheet name="Nota complessiva" sheetId="3" r:id="rId1"/>
    <sheet name="Campi d'esame" sheetId="1" r:id="rId2"/>
    <sheet name="Tabella Punti_Not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F23" i="1"/>
  <c r="F22" i="1"/>
  <c r="F21" i="1"/>
  <c r="F20" i="1"/>
  <c r="F17" i="1"/>
  <c r="F16" i="1"/>
  <c r="F15" i="1"/>
  <c r="F14" i="1"/>
  <c r="F13" i="1"/>
  <c r="F9" i="1"/>
  <c r="F8" i="1"/>
  <c r="F7" i="1"/>
  <c r="F6" i="1"/>
  <c r="F5" i="1"/>
  <c r="I20" i="1" l="1"/>
  <c r="G20" i="1" s="1"/>
  <c r="G5" i="1"/>
  <c r="I4" i="1" l="1"/>
  <c r="H4" i="1" s="1"/>
  <c r="F14" i="3" l="1"/>
  <c r="J20" i="1" l="1"/>
  <c r="H14" i="3" s="1"/>
  <c r="J4" i="1" l="1"/>
  <c r="H13" i="3" s="1"/>
  <c r="G17" i="3" l="1"/>
</calcChain>
</file>

<file path=xl/sharedStrings.xml><?xml version="1.0" encoding="utf-8"?>
<sst xmlns="http://schemas.openxmlformats.org/spreadsheetml/2006/main" count="76" uniqueCount="42">
  <si>
    <t>20'</t>
  </si>
  <si>
    <t>40'</t>
  </si>
  <si>
    <t>3x2</t>
  </si>
  <si>
    <t>3x3</t>
  </si>
  <si>
    <t>Procedura di qualificazione per Assistenti del commercio al dettaglio –  F&amp;E DO IT YOURSELF
Lavoro pratico prestabilito (LPP)</t>
  </si>
  <si>
    <t>N. Candidata / Candidato</t>
  </si>
  <si>
    <t>Cognome, nome Candidata/Candidato:</t>
  </si>
  <si>
    <t>Cognome, nome Perito d'esame 1:</t>
  </si>
  <si>
    <t>Cognome, nome Perito d'esame 2:</t>
  </si>
  <si>
    <t>Data / orario</t>
  </si>
  <si>
    <t>Voce secondo l’ofor</t>
  </si>
  <si>
    <t>Parte</t>
  </si>
  <si>
    <t>Campi d’esame</t>
  </si>
  <si>
    <t>Durata</t>
  </si>
  <si>
    <t>Max. punti</t>
  </si>
  <si>
    <t>Punti ottenuti</t>
  </si>
  <si>
    <t>Ponderazione</t>
  </si>
  <si>
    <t>Nota</t>
  </si>
  <si>
    <t xml:space="preserve">Nota complessiva </t>
  </si>
  <si>
    <t>Relazioni con i clienti (CCO A+C)</t>
  </si>
  <si>
    <r>
      <t xml:space="preserve">Gestione e presentazione di prodotti e servizi (CCO B)
</t>
    </r>
    <r>
      <rPr>
        <b/>
        <i/>
        <sz val="10"/>
        <color theme="1"/>
        <rFont val="Calibri Light"/>
        <family val="2"/>
        <scheme val="major"/>
      </rPr>
      <t>Opzione 1: Progettare una propria presentazione di merce risp. Servizi</t>
    </r>
  </si>
  <si>
    <t>Firma del perito d'esame 1</t>
  </si>
  <si>
    <t>Firma del perito d'esame 2</t>
  </si>
  <si>
    <t>Punti per criterio di valutazione</t>
  </si>
  <si>
    <t>Punti ottenuti per criterio</t>
  </si>
  <si>
    <t>Punti raggiunti 
Parte 1.1</t>
  </si>
  <si>
    <t>Punti raggiunti 
colloquio 1</t>
  </si>
  <si>
    <t>Punti raggiunti 
colloquio 2</t>
  </si>
  <si>
    <t>Colloquio 1</t>
  </si>
  <si>
    <t>Colloquio 2</t>
  </si>
  <si>
    <t>Saluto, accoglienza: Creare il primo contatto con il cliente in modo appropriato</t>
  </si>
  <si>
    <t xml:space="preserve">Informazione 1: Analizzare il bisogno del cliente e presentare soluzioni </t>
  </si>
  <si>
    <t xml:space="preserve">Informazione 2: Consigliare il cliente in modo convincente </t>
  </si>
  <si>
    <t>Conclusione: Progettare professionalmente la conclusione della vendita</t>
  </si>
  <si>
    <t xml:space="preserve">In generale: Gestire i clienti con professionalità </t>
  </si>
  <si>
    <t>Gestione e presentazione di prodotti e servizi (CCO B) – Progettare una propria presentazione di merce risp. Servizi</t>
  </si>
  <si>
    <t>Presentazione di merce risp. servizi: presentare in modo orientato ai clienti</t>
  </si>
  <si>
    <t>Presentazione di merce risp. servizi: preparare una presentazione</t>
  </si>
  <si>
    <t>Presentazione di merce risp. servizi: giustificare la procedura in modo comprensibile e condivisibile</t>
  </si>
  <si>
    <t>Presentazione di merce risp. servizi: procedere in modo plausibile nelle situazioni critiche</t>
  </si>
  <si>
    <t>Punti parte 1.1</t>
  </si>
  <si>
    <t>Punti parte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</si>
</sst>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0"/>
      <color rgb="FF000000"/>
      <name val="Calibri Light"/>
      <family val="2"/>
    </font>
    <font>
      <sz val="14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AFE4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9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0" borderId="0" xfId="0" applyFont="1"/>
    <xf numFmtId="0" fontId="4" fillId="4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164" fontId="0" fillId="0" borderId="0" xfId="0" applyNumberFormat="1"/>
    <xf numFmtId="0" fontId="3" fillId="2" borderId="7" xfId="0" applyFont="1" applyFill="1" applyBorder="1" applyAlignment="1">
      <alignment vertical="center" wrapText="1"/>
    </xf>
    <xf numFmtId="0" fontId="8" fillId="4" borderId="7" xfId="0" applyFont="1" applyFill="1" applyBorder="1"/>
    <xf numFmtId="0" fontId="9" fillId="0" borderId="0" xfId="0" applyFont="1"/>
    <xf numFmtId="0" fontId="8" fillId="2" borderId="7" xfId="0" applyFont="1" applyFill="1" applyBorder="1"/>
    <xf numFmtId="0" fontId="9" fillId="4" borderId="7" xfId="0" applyFont="1" applyFill="1" applyBorder="1"/>
    <xf numFmtId="0" fontId="9" fillId="2" borderId="7" xfId="0" applyFont="1" applyFill="1" applyBorder="1"/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6" borderId="28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/>
    </xf>
    <xf numFmtId="0" fontId="0" fillId="0" borderId="27" xfId="0" applyBorder="1"/>
    <xf numFmtId="0" fontId="11" fillId="5" borderId="0" xfId="0" applyFont="1" applyFill="1" applyAlignment="1">
      <alignment vertical="center" wrapText="1"/>
    </xf>
    <xf numFmtId="0" fontId="11" fillId="5" borderId="0" xfId="0" applyFont="1" applyFill="1" applyAlignment="1">
      <alignment wrapText="1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2" fillId="3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9" fontId="4" fillId="4" borderId="7" xfId="0" applyNumberFormat="1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9" fontId="4" fillId="2" borderId="7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11" fillId="5" borderId="27" xfId="0" applyFont="1" applyFill="1" applyBorder="1" applyAlignment="1" applyProtection="1">
      <alignment wrapText="1"/>
      <protection locked="0"/>
    </xf>
    <xf numFmtId="0" fontId="11" fillId="5" borderId="18" xfId="0" applyFont="1" applyFill="1" applyBorder="1" applyAlignment="1" applyProtection="1">
      <alignment wrapText="1"/>
      <protection locked="0"/>
    </xf>
    <xf numFmtId="0" fontId="2" fillId="2" borderId="7" xfId="0" applyFont="1" applyFill="1" applyBorder="1" applyAlignment="1">
      <alignment vertical="center" wrapText="1"/>
    </xf>
    <xf numFmtId="0" fontId="14" fillId="4" borderId="7" xfId="0" applyFont="1" applyFill="1" applyBorder="1" applyAlignment="1">
      <alignment vertical="center" wrapText="1"/>
    </xf>
    <xf numFmtId="164" fontId="2" fillId="0" borderId="21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2" fontId="0" fillId="0" borderId="27" xfId="0" applyNumberFormat="1" applyBorder="1" applyAlignment="1" applyProtection="1">
      <alignment horizontal="center"/>
      <protection locked="0"/>
    </xf>
    <xf numFmtId="2" fontId="12" fillId="0" borderId="0" xfId="0" applyNumberFormat="1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10" fillId="0" borderId="27" xfId="0" applyFont="1" applyBorder="1" applyAlignment="1">
      <alignment horizontal="left" wrapText="1" indent="1"/>
    </xf>
    <xf numFmtId="0" fontId="6" fillId="4" borderId="2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30" xfId="0" applyFont="1" applyFill="1" applyBorder="1" applyAlignment="1">
      <alignment horizontal="left"/>
    </xf>
    <xf numFmtId="0" fontId="6" fillId="4" borderId="1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64" fontId="7" fillId="4" borderId="15" xfId="0" applyNumberFormat="1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center" vertical="center"/>
    </xf>
    <xf numFmtId="164" fontId="7" fillId="4" borderId="6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left"/>
    </xf>
    <xf numFmtId="0" fontId="2" fillId="4" borderId="2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left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FE4FF"/>
      <color rgb="FFAFE4E1"/>
      <color rgb="FFCCFF9F"/>
      <color rgb="FFFFF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406400</xdr:colOff>
      <xdr:row>2</xdr:row>
      <xdr:rowOff>108585</xdr:rowOff>
    </xdr:to>
    <xdr:pic>
      <xdr:nvPicPr>
        <xdr:cNvPr id="2" name="Grafik 1" descr="Ein Bild, das Text, ClipArt, Geschirr enthält.&#10;&#10;Automatisch generierte Beschreibung">
          <a:extLst>
            <a:ext uri="{FF2B5EF4-FFF2-40B4-BE49-F238E27FC236}">
              <a16:creationId xmlns:a16="http://schemas.microsoft.com/office/drawing/2014/main" id="{BAC78FEC-5CA7-4B5D-BECB-544E352BA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474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440266</xdr:colOff>
      <xdr:row>0</xdr:row>
      <xdr:rowOff>0</xdr:rowOff>
    </xdr:from>
    <xdr:to>
      <xdr:col>8</xdr:col>
      <xdr:colOff>5910</xdr:colOff>
      <xdr:row>4</xdr:row>
      <xdr:rowOff>151045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62C2E4B-34F0-4D89-BCC8-5D1460A13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7206" y="0"/>
          <a:ext cx="365744" cy="882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C1A85-46DA-445C-8D51-893342B14BDD}">
  <sheetPr>
    <pageSetUpPr fitToPage="1"/>
  </sheetPr>
  <dimension ref="A1:H21"/>
  <sheetViews>
    <sheetView tabSelected="1" zoomScaleNormal="100" workbookViewId="0">
      <selection activeCell="E18" sqref="E18"/>
    </sheetView>
  </sheetViews>
  <sheetFormatPr baseColWidth="10" defaultRowHeight="14.4" x14ac:dyDescent="0.3"/>
  <cols>
    <col min="1" max="1" width="13.5546875" customWidth="1"/>
    <col min="2" max="2" width="11.6640625" customWidth="1"/>
    <col min="3" max="3" width="71.5546875" customWidth="1"/>
    <col min="4" max="4" width="11.6640625" customWidth="1"/>
    <col min="5" max="5" width="12.5546875" customWidth="1"/>
    <col min="6" max="6" width="11.6640625" customWidth="1"/>
    <col min="7" max="7" width="13" customWidth="1"/>
    <col min="8" max="8" width="11.6640625" customWidth="1"/>
  </cols>
  <sheetData>
    <row r="1" spans="1:8" x14ac:dyDescent="0.3">
      <c r="A1" s="29"/>
      <c r="B1" s="29"/>
      <c r="C1" s="29"/>
      <c r="D1" s="29"/>
      <c r="E1" s="29"/>
      <c r="F1" s="29"/>
      <c r="G1" s="29"/>
      <c r="H1" s="29"/>
    </row>
    <row r="2" spans="1:8" x14ac:dyDescent="0.3">
      <c r="A2" s="29"/>
      <c r="B2" s="29"/>
      <c r="C2" s="29"/>
      <c r="D2" s="29"/>
      <c r="E2" s="29"/>
      <c r="F2" s="29"/>
      <c r="G2" s="29"/>
      <c r="H2" s="29"/>
    </row>
    <row r="3" spans="1:8" x14ac:dyDescent="0.3">
      <c r="A3" s="44"/>
      <c r="B3" s="44"/>
      <c r="C3" s="44"/>
      <c r="D3" s="44"/>
      <c r="E3" s="44"/>
      <c r="F3" s="44"/>
      <c r="G3" s="44"/>
      <c r="H3" s="44"/>
    </row>
    <row r="4" spans="1:8" x14ac:dyDescent="0.3">
      <c r="A4" s="30"/>
      <c r="B4" s="30"/>
      <c r="C4" s="30"/>
      <c r="D4" s="30"/>
      <c r="E4" s="30"/>
      <c r="F4" s="30"/>
      <c r="G4" s="30"/>
      <c r="H4" s="30"/>
    </row>
    <row r="5" spans="1:8" x14ac:dyDescent="0.3">
      <c r="A5" s="45" t="s">
        <v>4</v>
      </c>
      <c r="B5" s="46"/>
      <c r="C5" s="46"/>
      <c r="D5" s="46"/>
      <c r="E5" s="46"/>
      <c r="F5" s="46"/>
      <c r="G5" s="46"/>
      <c r="H5" s="46"/>
    </row>
    <row r="6" spans="1:8" ht="26.25" customHeight="1" x14ac:dyDescent="0.3">
      <c r="A6" s="46"/>
      <c r="B6" s="46"/>
      <c r="C6" s="46"/>
      <c r="D6" s="46"/>
      <c r="E6" s="46"/>
      <c r="F6" s="46"/>
      <c r="G6" s="46"/>
      <c r="H6" s="46"/>
    </row>
    <row r="7" spans="1:8" ht="26.25" customHeight="1" x14ac:dyDescent="0.3">
      <c r="A7" s="13"/>
      <c r="B7" s="13"/>
      <c r="C7" s="13"/>
      <c r="D7" s="13"/>
      <c r="E7" s="13"/>
      <c r="F7" s="13"/>
      <c r="G7" s="13"/>
      <c r="H7" s="13"/>
    </row>
    <row r="8" spans="1:8" ht="26.25" customHeight="1" thickBot="1" x14ac:dyDescent="0.35">
      <c r="A8" s="18" t="s">
        <v>5</v>
      </c>
      <c r="B8" s="15"/>
      <c r="C8" s="38" t="s">
        <v>6</v>
      </c>
      <c r="D8" s="14"/>
      <c r="E8" s="19" t="s">
        <v>9</v>
      </c>
      <c r="F8" s="48"/>
      <c r="G8" s="48"/>
      <c r="H8" s="48"/>
    </row>
    <row r="9" spans="1:8" ht="26.25" customHeight="1" x14ac:dyDescent="0.3">
      <c r="A9" s="13"/>
      <c r="B9" s="13"/>
      <c r="C9" s="39" t="s">
        <v>7</v>
      </c>
      <c r="D9" s="13"/>
      <c r="E9" s="13"/>
      <c r="F9" s="13"/>
      <c r="G9" s="13"/>
      <c r="H9" s="13"/>
    </row>
    <row r="10" spans="1:8" ht="26.25" customHeight="1" x14ac:dyDescent="0.3">
      <c r="A10" s="13"/>
      <c r="B10" s="13"/>
      <c r="C10" s="38" t="s">
        <v>8</v>
      </c>
      <c r="D10" s="13"/>
      <c r="E10" s="13"/>
      <c r="F10" s="13"/>
      <c r="G10" s="13"/>
      <c r="H10" s="13"/>
    </row>
    <row r="11" spans="1:8" ht="28.2" customHeight="1" x14ac:dyDescent="0.3"/>
    <row r="12" spans="1:8" s="31" customFormat="1" ht="27.6" x14ac:dyDescent="0.3">
      <c r="A12" s="21" t="s">
        <v>10</v>
      </c>
      <c r="B12" s="20" t="s">
        <v>11</v>
      </c>
      <c r="C12" s="5" t="s">
        <v>12</v>
      </c>
      <c r="D12" s="20" t="s">
        <v>13</v>
      </c>
      <c r="E12" s="21" t="s">
        <v>14</v>
      </c>
      <c r="F12" s="21" t="s">
        <v>15</v>
      </c>
      <c r="G12" s="22" t="s">
        <v>16</v>
      </c>
      <c r="H12" s="21" t="s">
        <v>17</v>
      </c>
    </row>
    <row r="13" spans="1:8" s="31" customFormat="1" ht="36" customHeight="1" x14ac:dyDescent="0.3">
      <c r="A13" s="2">
        <v>1</v>
      </c>
      <c r="B13" s="2">
        <v>1.1000000000000001</v>
      </c>
      <c r="C13" s="16" t="s">
        <v>19</v>
      </c>
      <c r="D13" s="32" t="s">
        <v>1</v>
      </c>
      <c r="E13" s="2">
        <v>30</v>
      </c>
      <c r="F13" s="2"/>
      <c r="G13" s="33">
        <v>0.7</v>
      </c>
      <c r="H13" s="34" t="str">
        <f>IF('Campi d''esame'!J4="","1",'Campi d''esame'!J4)</f>
        <v>1</v>
      </c>
    </row>
    <row r="14" spans="1:8" s="31" customFormat="1" ht="36" customHeight="1" x14ac:dyDescent="0.3">
      <c r="A14" s="3">
        <v>2</v>
      </c>
      <c r="B14" s="3">
        <v>1.2</v>
      </c>
      <c r="C14" s="40" t="s">
        <v>20</v>
      </c>
      <c r="D14" s="35" t="s">
        <v>0</v>
      </c>
      <c r="E14" s="3">
        <v>12</v>
      </c>
      <c r="F14" s="3" t="str">
        <f>'Campi d''esame'!G20</f>
        <v/>
      </c>
      <c r="G14" s="36">
        <v>0.3</v>
      </c>
      <c r="H14" s="37" t="str">
        <f>IF('Campi d''esame'!J20="","1",'Campi d''esame'!J20)</f>
        <v>1</v>
      </c>
    </row>
    <row r="16" spans="1:8" ht="15" thickBot="1" x14ac:dyDescent="0.35"/>
    <row r="17" spans="1:8" ht="15.6" thickTop="1" thickBot="1" x14ac:dyDescent="0.35">
      <c r="F17" s="23" t="s">
        <v>18</v>
      </c>
      <c r="G17" s="42">
        <f>(H13/100*70)+(H14/100*30)</f>
        <v>1</v>
      </c>
      <c r="H17" s="43"/>
    </row>
    <row r="18" spans="1:8" ht="15" thickTop="1" x14ac:dyDescent="0.3">
      <c r="A18" t="s">
        <v>21</v>
      </c>
      <c r="C18" s="17"/>
    </row>
    <row r="21" spans="1:8" x14ac:dyDescent="0.3">
      <c r="A21" s="47" t="s">
        <v>22</v>
      </c>
      <c r="B21" s="47"/>
      <c r="C21" s="17"/>
    </row>
  </sheetData>
  <sheetProtection algorithmName="SHA-512" hashValue="WOIsoOPv+svghMxwn6pgQkDinuAjfWCFIKLA0eXjj9Hbj5tzSeYbs7yw40bOhGbSrw84y+ejAqsYmtqCfpZmSw==" saltValue="4NfUR5Waes1rf1FXeJvY3Q==" spinCount="100000" sheet="1" objects="1" scenarios="1"/>
  <protectedRanges>
    <protectedRange sqref="B8 C8:C10 F8 C18 C21" name="Bereich1"/>
  </protectedRanges>
  <mergeCells count="5">
    <mergeCell ref="G17:H17"/>
    <mergeCell ref="A3:H3"/>
    <mergeCell ref="A5:H6"/>
    <mergeCell ref="A21:B21"/>
    <mergeCell ref="F8:H8"/>
  </mergeCells>
  <pageMargins left="0.7" right="0.7" top="0.78740157499999996" bottom="0.78740157499999996" header="0.3" footer="0.3"/>
  <pageSetup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E6872-3191-4DD9-B076-B1A416F64E03}">
  <sheetPr>
    <pageSetUpPr fitToPage="1"/>
  </sheetPr>
  <dimension ref="A1:K24"/>
  <sheetViews>
    <sheetView topLeftCell="B1" workbookViewId="0">
      <selection activeCell="B1" sqref="A1:XFD1048576"/>
    </sheetView>
  </sheetViews>
  <sheetFormatPr baseColWidth="10" defaultRowHeight="14.4" x14ac:dyDescent="0.3"/>
  <cols>
    <col min="1" max="1" width="11.44140625" customWidth="1"/>
    <col min="2" max="2" width="88.44140625" customWidth="1"/>
    <col min="3" max="3" width="17.44140625" customWidth="1"/>
    <col min="4" max="4" width="20.6640625" bestFit="1" customWidth="1"/>
    <col min="5" max="5" width="15.6640625" bestFit="1" customWidth="1"/>
    <col min="6" max="6" width="15.6640625" hidden="1" customWidth="1"/>
    <col min="7" max="7" width="19.5546875" customWidth="1"/>
    <col min="8" max="8" width="18.33203125" bestFit="1" customWidth="1"/>
    <col min="9" max="9" width="18.33203125" hidden="1" customWidth="1"/>
    <col min="10" max="10" width="11.6640625" customWidth="1"/>
  </cols>
  <sheetData>
    <row r="1" spans="1:1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7.6" x14ac:dyDescent="0.3">
      <c r="A2" s="20" t="s">
        <v>11</v>
      </c>
      <c r="B2" s="5" t="s">
        <v>12</v>
      </c>
      <c r="C2" s="20" t="s">
        <v>13</v>
      </c>
      <c r="D2" s="21" t="s">
        <v>23</v>
      </c>
      <c r="E2" s="21" t="s">
        <v>24</v>
      </c>
      <c r="F2" s="21"/>
      <c r="G2" s="21" t="s">
        <v>26</v>
      </c>
      <c r="H2" s="21" t="s">
        <v>25</v>
      </c>
      <c r="I2" s="21"/>
      <c r="J2" s="21" t="s">
        <v>17</v>
      </c>
    </row>
    <row r="3" spans="1:11" ht="15.75" customHeight="1" thickBot="1" x14ac:dyDescent="0.35">
      <c r="A3" s="61">
        <v>1.1000000000000001</v>
      </c>
      <c r="B3" s="52" t="s">
        <v>19</v>
      </c>
      <c r="C3" s="53"/>
      <c r="D3" s="53"/>
      <c r="E3" s="53"/>
      <c r="F3" s="53"/>
      <c r="G3" s="53"/>
      <c r="H3" s="53"/>
      <c r="I3" s="53"/>
      <c r="J3" s="88"/>
    </row>
    <row r="4" spans="1:11" ht="15.75" customHeight="1" thickTop="1" thickBot="1" x14ac:dyDescent="0.35">
      <c r="A4" s="61"/>
      <c r="B4" s="52" t="s">
        <v>28</v>
      </c>
      <c r="C4" s="53"/>
      <c r="D4" s="53"/>
      <c r="E4" s="53"/>
      <c r="F4" s="53"/>
      <c r="G4" s="54"/>
      <c r="H4" s="49" t="str">
        <f>IF(I4="","",ROUND(I4,0))</f>
        <v/>
      </c>
      <c r="I4" s="55" t="str">
        <f>IF(OR(G5="",G13="",MIN(G5,G13)=0),"",(G5/2)+(G13/2))</f>
        <v/>
      </c>
      <c r="J4" s="82" t="str">
        <f>IF(H4="","",VLOOKUP($H4,'Tabella Punti_Nota'!$A$2:$B$12,2,TRUE))</f>
        <v/>
      </c>
      <c r="K4" s="6"/>
    </row>
    <row r="5" spans="1:11" ht="15" thickTop="1" x14ac:dyDescent="0.3">
      <c r="A5" s="61"/>
      <c r="B5" s="41" t="s">
        <v>30</v>
      </c>
      <c r="C5" s="61" t="s">
        <v>0</v>
      </c>
      <c r="D5" s="2">
        <v>3</v>
      </c>
      <c r="E5" s="4"/>
      <c r="F5" s="4">
        <f>E5</f>
        <v>0</v>
      </c>
      <c r="G5" s="79" t="str">
        <f>IF(SUM($F$5:$F$9)=0,"",SUM($F$5:$F$9))</f>
        <v/>
      </c>
      <c r="H5" s="50"/>
      <c r="I5" s="56"/>
      <c r="J5" s="83"/>
    </row>
    <row r="6" spans="1:11" x14ac:dyDescent="0.3">
      <c r="A6" s="61"/>
      <c r="B6" s="41" t="s">
        <v>31</v>
      </c>
      <c r="C6" s="61"/>
      <c r="D6" s="2" t="s">
        <v>2</v>
      </c>
      <c r="E6" s="4"/>
      <c r="F6" s="4">
        <f>E6*2</f>
        <v>0</v>
      </c>
      <c r="G6" s="80"/>
      <c r="H6" s="50"/>
      <c r="I6" s="56"/>
      <c r="J6" s="83"/>
    </row>
    <row r="7" spans="1:11" x14ac:dyDescent="0.3">
      <c r="A7" s="61"/>
      <c r="B7" s="41" t="s">
        <v>32</v>
      </c>
      <c r="C7" s="61"/>
      <c r="D7" s="2" t="s">
        <v>3</v>
      </c>
      <c r="E7" s="4"/>
      <c r="F7" s="4">
        <f>E7*3</f>
        <v>0</v>
      </c>
      <c r="G7" s="80"/>
      <c r="H7" s="50"/>
      <c r="I7" s="56"/>
      <c r="J7" s="83"/>
    </row>
    <row r="8" spans="1:11" x14ac:dyDescent="0.3">
      <c r="A8" s="61"/>
      <c r="B8" s="41" t="s">
        <v>33</v>
      </c>
      <c r="C8" s="61"/>
      <c r="D8" s="2" t="s">
        <v>2</v>
      </c>
      <c r="E8" s="4"/>
      <c r="F8" s="4">
        <f>E8*2</f>
        <v>0</v>
      </c>
      <c r="G8" s="80"/>
      <c r="H8" s="50"/>
      <c r="I8" s="56"/>
      <c r="J8" s="83"/>
    </row>
    <row r="9" spans="1:11" ht="15" thickBot="1" x14ac:dyDescent="0.35">
      <c r="A9" s="61"/>
      <c r="B9" s="41" t="s">
        <v>34</v>
      </c>
      <c r="C9" s="61"/>
      <c r="D9" s="2" t="s">
        <v>2</v>
      </c>
      <c r="E9" s="4"/>
      <c r="F9" s="4">
        <f>E9*2</f>
        <v>0</v>
      </c>
      <c r="G9" s="81"/>
      <c r="H9" s="50"/>
      <c r="I9" s="56"/>
      <c r="J9" s="83"/>
    </row>
    <row r="10" spans="1:11" ht="28.2" customHeight="1" thickTop="1" x14ac:dyDescent="0.3">
      <c r="A10" s="20" t="s">
        <v>11</v>
      </c>
      <c r="B10" s="5" t="s">
        <v>12</v>
      </c>
      <c r="C10" s="20" t="s">
        <v>13</v>
      </c>
      <c r="D10" s="21" t="s">
        <v>23</v>
      </c>
      <c r="E10" s="21" t="s">
        <v>24</v>
      </c>
      <c r="F10" s="28"/>
      <c r="G10" s="21" t="s">
        <v>27</v>
      </c>
      <c r="H10" s="50"/>
      <c r="I10" s="56"/>
      <c r="J10" s="83"/>
    </row>
    <row r="11" spans="1:11" x14ac:dyDescent="0.3">
      <c r="A11" s="61">
        <v>1.1000000000000001</v>
      </c>
      <c r="B11" s="85" t="s">
        <v>19</v>
      </c>
      <c r="C11" s="86"/>
      <c r="D11" s="86"/>
      <c r="E11" s="86"/>
      <c r="F11" s="86"/>
      <c r="G11" s="87"/>
      <c r="H11" s="50"/>
      <c r="I11" s="56"/>
      <c r="J11" s="83"/>
    </row>
    <row r="12" spans="1:11" ht="15" thickBot="1" x14ac:dyDescent="0.35">
      <c r="A12" s="61"/>
      <c r="B12" s="52" t="s">
        <v>29</v>
      </c>
      <c r="C12" s="53"/>
      <c r="D12" s="53"/>
      <c r="E12" s="53"/>
      <c r="F12" s="53"/>
      <c r="G12" s="54"/>
      <c r="H12" s="50"/>
      <c r="I12" s="56"/>
      <c r="J12" s="83"/>
    </row>
    <row r="13" spans="1:11" ht="15" thickTop="1" x14ac:dyDescent="0.3">
      <c r="A13" s="61"/>
      <c r="B13" s="41" t="s">
        <v>30</v>
      </c>
      <c r="C13" s="61" t="s">
        <v>0</v>
      </c>
      <c r="D13" s="2">
        <v>3</v>
      </c>
      <c r="E13" s="4"/>
      <c r="F13" s="4">
        <f>E13</f>
        <v>0</v>
      </c>
      <c r="G13" s="79" t="str">
        <f>IF(SUM($F13:$F17)=0,"",SUM($F13:$F17))</f>
        <v/>
      </c>
      <c r="H13" s="50"/>
      <c r="I13" s="56"/>
      <c r="J13" s="83"/>
    </row>
    <row r="14" spans="1:11" x14ac:dyDescent="0.3">
      <c r="A14" s="61"/>
      <c r="B14" s="41" t="s">
        <v>31</v>
      </c>
      <c r="C14" s="61"/>
      <c r="D14" s="2" t="s">
        <v>2</v>
      </c>
      <c r="E14" s="4"/>
      <c r="F14" s="4">
        <f>E14*2</f>
        <v>0</v>
      </c>
      <c r="G14" s="80"/>
      <c r="H14" s="50"/>
      <c r="I14" s="56"/>
      <c r="J14" s="83"/>
    </row>
    <row r="15" spans="1:11" x14ac:dyDescent="0.3">
      <c r="A15" s="61"/>
      <c r="B15" s="41" t="s">
        <v>32</v>
      </c>
      <c r="C15" s="61"/>
      <c r="D15" s="2" t="s">
        <v>3</v>
      </c>
      <c r="E15" s="4"/>
      <c r="F15" s="4">
        <f>E15*3</f>
        <v>0</v>
      </c>
      <c r="G15" s="80"/>
      <c r="H15" s="50"/>
      <c r="I15" s="56"/>
      <c r="J15" s="83"/>
    </row>
    <row r="16" spans="1:11" x14ac:dyDescent="0.3">
      <c r="A16" s="61"/>
      <c r="B16" s="41" t="s">
        <v>33</v>
      </c>
      <c r="C16" s="61"/>
      <c r="D16" s="2" t="s">
        <v>2</v>
      </c>
      <c r="E16" s="4"/>
      <c r="F16" s="4">
        <f>E16*2</f>
        <v>0</v>
      </c>
      <c r="G16" s="80"/>
      <c r="H16" s="50"/>
      <c r="I16" s="56"/>
      <c r="J16" s="83"/>
    </row>
    <row r="17" spans="1:10" ht="15" thickBot="1" x14ac:dyDescent="0.35">
      <c r="A17" s="61"/>
      <c r="B17" s="41" t="s">
        <v>34</v>
      </c>
      <c r="C17" s="61"/>
      <c r="D17" s="2" t="s">
        <v>2</v>
      </c>
      <c r="E17" s="4"/>
      <c r="F17" s="4">
        <f>E17*2</f>
        <v>0</v>
      </c>
      <c r="G17" s="81"/>
      <c r="H17" s="51"/>
      <c r="I17" s="57"/>
      <c r="J17" s="84"/>
    </row>
    <row r="18" spans="1:10" ht="28.2" customHeight="1" thickTop="1" x14ac:dyDescent="0.3">
      <c r="A18" s="20" t="s">
        <v>11</v>
      </c>
      <c r="B18" s="24" t="s">
        <v>12</v>
      </c>
      <c r="C18" s="20" t="s">
        <v>13</v>
      </c>
      <c r="D18" s="21" t="s">
        <v>23</v>
      </c>
      <c r="E18" s="21" t="s">
        <v>24</v>
      </c>
      <c r="F18" s="27"/>
      <c r="G18" s="89" t="s">
        <v>25</v>
      </c>
      <c r="H18" s="90"/>
      <c r="I18" s="26"/>
      <c r="J18" s="21" t="s">
        <v>17</v>
      </c>
    </row>
    <row r="19" spans="1:10" ht="15" thickBot="1" x14ac:dyDescent="0.35">
      <c r="A19" s="62">
        <v>1.2</v>
      </c>
      <c r="B19" s="64" t="s">
        <v>35</v>
      </c>
      <c r="C19" s="65"/>
      <c r="D19" s="65"/>
      <c r="E19" s="65"/>
      <c r="F19" s="65"/>
      <c r="G19" s="65"/>
      <c r="H19" s="65"/>
      <c r="I19" s="65"/>
      <c r="J19" s="66"/>
    </row>
    <row r="20" spans="1:10" ht="15" thickTop="1" x14ac:dyDescent="0.3">
      <c r="A20" s="63"/>
      <c r="B20" s="7" t="s">
        <v>36</v>
      </c>
      <c r="C20" s="67" t="s">
        <v>0</v>
      </c>
      <c r="D20" s="3">
        <v>3</v>
      </c>
      <c r="E20" s="25"/>
      <c r="F20" s="25">
        <f>E20</f>
        <v>0</v>
      </c>
      <c r="G20" s="73" t="str">
        <f>IF(I20="","",ROUND(I20,0))</f>
        <v/>
      </c>
      <c r="H20" s="74"/>
      <c r="I20" s="58" t="str">
        <f>IF(SUM($F$20:$F$23)=0,"",SUM($F$20:$F$23))</f>
        <v/>
      </c>
      <c r="J20" s="70" t="str">
        <f>IF(G20="","",VLOOKUP($G20,'Tabella Punti_Nota'!$D$2:$E$12,2,TRUE))</f>
        <v/>
      </c>
    </row>
    <row r="21" spans="1:10" x14ac:dyDescent="0.3">
      <c r="A21" s="63"/>
      <c r="B21" s="7" t="s">
        <v>37</v>
      </c>
      <c r="C21" s="68"/>
      <c r="D21" s="3">
        <v>3</v>
      </c>
      <c r="E21" s="25"/>
      <c r="F21" s="25">
        <f>E21</f>
        <v>0</v>
      </c>
      <c r="G21" s="75"/>
      <c r="H21" s="76"/>
      <c r="I21" s="59"/>
      <c r="J21" s="71"/>
    </row>
    <row r="22" spans="1:10" x14ac:dyDescent="0.3">
      <c r="A22" s="63"/>
      <c r="B22" s="7" t="s">
        <v>38</v>
      </c>
      <c r="C22" s="68"/>
      <c r="D22" s="3">
        <v>3</v>
      </c>
      <c r="E22" s="25"/>
      <c r="F22" s="25">
        <f>E22</f>
        <v>0</v>
      </c>
      <c r="G22" s="75"/>
      <c r="H22" s="76"/>
      <c r="I22" s="59"/>
      <c r="J22" s="71"/>
    </row>
    <row r="23" spans="1:10" ht="15" thickBot="1" x14ac:dyDescent="0.35">
      <c r="A23" s="63"/>
      <c r="B23" s="7" t="s">
        <v>39</v>
      </c>
      <c r="C23" s="69"/>
      <c r="D23" s="3">
        <v>3</v>
      </c>
      <c r="E23" s="25"/>
      <c r="F23" s="25">
        <f>E23</f>
        <v>0</v>
      </c>
      <c r="G23" s="77"/>
      <c r="H23" s="78"/>
      <c r="I23" s="60"/>
      <c r="J23" s="72"/>
    </row>
    <row r="24" spans="1:10" ht="15" thickTop="1" x14ac:dyDescent="0.3"/>
  </sheetData>
  <sheetProtection algorithmName="SHA-512" hashValue="FIztD4HVfE4qu7gtgCohnH1jWFbrO0dhCdIS9hetSOd2/Z1Jl84cst9UW0sCTc23o2wqg72+dBSrJz4a6Rjy4w==" saltValue="UmW+WOcY3TROf8jbEJ27Ew==" spinCount="100000" sheet="1" objects="1" scenarios="1"/>
  <protectedRanges>
    <protectedRange sqref="E5:F9" name="Bereich1_1"/>
    <protectedRange sqref="E13:F17" name="Bereich1_2"/>
    <protectedRange sqref="E20:F23" name="Bereich1_3"/>
  </protectedRanges>
  <mergeCells count="20">
    <mergeCell ref="A3:A9"/>
    <mergeCell ref="C5:C9"/>
    <mergeCell ref="A11:A17"/>
    <mergeCell ref="C13:C17"/>
    <mergeCell ref="A19:A23"/>
    <mergeCell ref="B19:J19"/>
    <mergeCell ref="C20:C23"/>
    <mergeCell ref="J20:J23"/>
    <mergeCell ref="G20:H23"/>
    <mergeCell ref="G5:G9"/>
    <mergeCell ref="J4:J17"/>
    <mergeCell ref="B11:G11"/>
    <mergeCell ref="B3:J3"/>
    <mergeCell ref="G18:H18"/>
    <mergeCell ref="G13:G17"/>
    <mergeCell ref="H4:H17"/>
    <mergeCell ref="B4:G4"/>
    <mergeCell ref="B12:G12"/>
    <mergeCell ref="I4:I17"/>
    <mergeCell ref="I20:I23"/>
  </mergeCells>
  <dataValidations count="1">
    <dataValidation type="whole" allowBlank="1" showInputMessage="1" showErrorMessage="1" error="solo numeri interi compresi tra 0 e 3" sqref="E20:E23 E5:E9 E13:E17" xr:uid="{86FAFF3F-AA65-43DE-ACA9-4814EDD85303}">
      <formula1>0</formula1>
      <formula2>3</formula2>
    </dataValidation>
  </dataValidations>
  <pageMargins left="0.7" right="0.7" top="0.78740157499999996" bottom="0.78740157499999996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9A13F-4056-4A36-BDB7-6CCB8C1F9019}">
  <dimension ref="A1:F12"/>
  <sheetViews>
    <sheetView workbookViewId="0">
      <selection sqref="A1:XFD1048576"/>
    </sheetView>
  </sheetViews>
  <sheetFormatPr baseColWidth="10" defaultRowHeight="14.4" x14ac:dyDescent="0.3"/>
  <cols>
    <col min="1" max="1" width="14" bestFit="1" customWidth="1"/>
    <col min="2" max="2" width="4.33203125" bestFit="1" customWidth="1"/>
    <col min="4" max="4" width="14" bestFit="1" customWidth="1"/>
    <col min="5" max="5" width="4.33203125" bestFit="1" customWidth="1"/>
  </cols>
  <sheetData>
    <row r="1" spans="1:6" x14ac:dyDescent="0.3">
      <c r="A1" s="8" t="s">
        <v>40</v>
      </c>
      <c r="B1" s="8" t="s">
        <v>17</v>
      </c>
      <c r="C1" s="9"/>
      <c r="D1" s="12" t="s">
        <v>41</v>
      </c>
      <c r="E1" s="10" t="s">
        <v>17</v>
      </c>
      <c r="F1" s="9"/>
    </row>
    <row r="2" spans="1:6" x14ac:dyDescent="0.3">
      <c r="A2" s="11">
        <v>0</v>
      </c>
      <c r="B2" s="11">
        <v>1</v>
      </c>
      <c r="C2" s="9"/>
      <c r="D2" s="12">
        <v>0</v>
      </c>
      <c r="E2" s="12">
        <v>1</v>
      </c>
      <c r="F2" s="9"/>
    </row>
    <row r="3" spans="1:6" x14ac:dyDescent="0.3">
      <c r="A3" s="11">
        <v>2</v>
      </c>
      <c r="B3" s="11">
        <v>1.5</v>
      </c>
      <c r="C3" s="9"/>
      <c r="D3" s="12">
        <v>1</v>
      </c>
      <c r="E3" s="12">
        <v>1.5</v>
      </c>
      <c r="F3" s="9"/>
    </row>
    <row r="4" spans="1:6" x14ac:dyDescent="0.3">
      <c r="A4" s="11">
        <v>5</v>
      </c>
      <c r="B4" s="11">
        <v>2</v>
      </c>
      <c r="C4" s="9"/>
      <c r="D4" s="12">
        <v>2</v>
      </c>
      <c r="E4" s="12">
        <v>2</v>
      </c>
      <c r="F4" s="9"/>
    </row>
    <row r="5" spans="1:6" x14ac:dyDescent="0.3">
      <c r="A5" s="11">
        <v>8</v>
      </c>
      <c r="B5" s="11">
        <v>2.5</v>
      </c>
      <c r="C5" s="9"/>
      <c r="D5" s="12">
        <v>3</v>
      </c>
      <c r="E5" s="12">
        <v>2.5</v>
      </c>
      <c r="F5" s="9"/>
    </row>
    <row r="6" spans="1:6" x14ac:dyDescent="0.3">
      <c r="A6" s="11">
        <v>11</v>
      </c>
      <c r="B6" s="11">
        <v>3</v>
      </c>
      <c r="C6" s="9"/>
      <c r="D6" s="12">
        <v>5</v>
      </c>
      <c r="E6" s="12">
        <v>3</v>
      </c>
      <c r="F6" s="9"/>
    </row>
    <row r="7" spans="1:6" x14ac:dyDescent="0.3">
      <c r="A7" s="11">
        <v>14</v>
      </c>
      <c r="B7" s="11">
        <v>3.5</v>
      </c>
      <c r="C7" s="9"/>
      <c r="D7" s="12">
        <v>6</v>
      </c>
      <c r="E7" s="12">
        <v>3.5</v>
      </c>
      <c r="F7" s="9"/>
    </row>
    <row r="8" spans="1:6" x14ac:dyDescent="0.3">
      <c r="A8" s="11">
        <v>17</v>
      </c>
      <c r="B8" s="11">
        <v>4</v>
      </c>
      <c r="C8" s="9"/>
      <c r="D8" s="12">
        <v>7</v>
      </c>
      <c r="E8" s="12">
        <v>4</v>
      </c>
      <c r="F8" s="9"/>
    </row>
    <row r="9" spans="1:6" x14ac:dyDescent="0.3">
      <c r="A9" s="11">
        <v>20</v>
      </c>
      <c r="B9" s="11">
        <v>4.5</v>
      </c>
      <c r="C9" s="9"/>
      <c r="D9" s="12">
        <v>8</v>
      </c>
      <c r="E9" s="12">
        <v>4.5</v>
      </c>
      <c r="F9" s="9"/>
    </row>
    <row r="10" spans="1:6" x14ac:dyDescent="0.3">
      <c r="A10" s="11">
        <v>23</v>
      </c>
      <c r="B10" s="11">
        <v>5</v>
      </c>
      <c r="C10" s="9"/>
      <c r="D10" s="12">
        <v>9</v>
      </c>
      <c r="E10" s="12">
        <v>5</v>
      </c>
      <c r="F10" s="9"/>
    </row>
    <row r="11" spans="1:6" x14ac:dyDescent="0.3">
      <c r="A11" s="11">
        <v>26</v>
      </c>
      <c r="B11" s="11">
        <v>5.5</v>
      </c>
      <c r="C11" s="9"/>
      <c r="D11" s="12">
        <v>11</v>
      </c>
      <c r="E11" s="12">
        <v>5.5</v>
      </c>
      <c r="F11" s="9"/>
    </row>
    <row r="12" spans="1:6" x14ac:dyDescent="0.3">
      <c r="A12" s="11">
        <v>29</v>
      </c>
      <c r="B12" s="11">
        <v>6</v>
      </c>
      <c r="C12" s="9"/>
      <c r="D12" s="12">
        <v>12</v>
      </c>
      <c r="E12" s="12">
        <v>6</v>
      </c>
      <c r="F12" s="9"/>
    </row>
  </sheetData>
  <sheetProtection algorithmName="SHA-512" hashValue="zVXV2jmcEIF1EwdHfcVUVGfDwFFsTXInZviIyDo0FsD01NdGwnduFeJE0Yfqk6EKGTXLu88QaZeRLjopiE59ww==" saltValue="VgAK0KZbh7ma8gzaQctcM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Nota complessiva</vt:lpstr>
      <vt:lpstr>Campi d'esame</vt:lpstr>
      <vt:lpstr>Tabella Punti_Nota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Cacic</dc:creator>
  <cp:lastModifiedBy>Martin Jolidon</cp:lastModifiedBy>
  <cp:lastPrinted>2023-04-06T12:10:57Z</cp:lastPrinted>
  <dcterms:created xsi:type="dcterms:W3CDTF">2023-04-04T08:38:25Z</dcterms:created>
  <dcterms:modified xsi:type="dcterms:W3CDTF">2026-02-04T10:31:36Z</dcterms:modified>
</cp:coreProperties>
</file>